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1" i="1" l="1"/>
  <c r="M21" i="1"/>
  <c r="L21" i="1"/>
  <c r="K21" i="1"/>
  <c r="Y15" i="1"/>
  <c r="X15" i="1"/>
  <c r="W15" i="1"/>
  <c r="V15" i="1"/>
  <c r="U15" i="1"/>
  <c r="O15" i="1"/>
  <c r="O19" i="1"/>
  <c r="O22" i="1" s="1"/>
  <c r="AE15" i="1"/>
  <c r="AD15" i="1"/>
  <c r="AC15" i="1"/>
  <c r="AB15" i="1"/>
  <c r="AA15" i="1"/>
  <c r="Z15" i="1"/>
  <c r="T15" i="1"/>
  <c r="I20" i="1" s="1"/>
  <c r="S15" i="1"/>
  <c r="H20" i="1" s="1"/>
  <c r="R15" i="1"/>
  <c r="G20" i="1" s="1"/>
  <c r="Q15" i="1"/>
  <c r="F20" i="1" s="1"/>
  <c r="K20" i="1" s="1"/>
  <c r="P15" i="1"/>
  <c r="E20" i="1" s="1"/>
  <c r="M15" i="1"/>
  <c r="L15" i="1"/>
  <c r="K15" i="1"/>
  <c r="J15" i="1"/>
  <c r="I15" i="1"/>
  <c r="I19" i="1" s="1"/>
  <c r="H15" i="1"/>
  <c r="H19" i="1" s="1"/>
  <c r="G15" i="1"/>
  <c r="G19" i="1" s="1"/>
  <c r="G22" i="1" s="1"/>
  <c r="F15" i="1"/>
  <c r="F19" i="1" s="1"/>
  <c r="E15" i="1"/>
  <c r="E19" i="1" s="1"/>
  <c r="E22" i="1" s="1"/>
  <c r="D16" i="1"/>
  <c r="F22" i="1" l="1"/>
  <c r="K22" i="1" s="1"/>
  <c r="K19" i="1"/>
  <c r="H22" i="1"/>
  <c r="L22" i="1" s="1"/>
  <c r="L19" i="1"/>
  <c r="N20" i="1"/>
  <c r="M20" i="1"/>
  <c r="M19" i="1"/>
  <c r="I22" i="1"/>
  <c r="L20" i="1"/>
  <c r="N15" i="1"/>
  <c r="N19" i="1" s="1"/>
  <c r="M22" i="1" l="1"/>
  <c r="N22" i="1"/>
</calcChain>
</file>

<file path=xl/sharedStrings.xml><?xml version="1.0" encoding="utf-8"?>
<sst xmlns="http://schemas.openxmlformats.org/spreadsheetml/2006/main" count="133" uniqueCount="88">
  <si>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</si>
  <si>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</si>
  <si>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</si>
  <si>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</si>
  <si>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</si>
  <si>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</si>
  <si>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</si>
  <si>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</si>
  <si>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</si>
  <si>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</si>
  <si>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</si>
  <si>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</si>
  <si>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</si>
  <si>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</si>
  <si>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</si>
  <si>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</si>
  <si>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</si>
  <si>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</si>
  <si>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</si>
  <si>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</si>
  <si>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</si>
  <si>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</si>
  <si>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</si>
  <si>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</si>
  <si>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</si>
  <si>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</si>
  <si>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</si>
  <si>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</si>
  <si>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</si>
  <si>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</si>
  <si>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</si>
  <si>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</si>
  <si>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</si>
  <si>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</si>
  <si>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</si>
  <si>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</si>
  <si>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</si>
  <si>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</si>
  <si>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</si>
  <si>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</si>
  <si>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</si>
  <si>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Mari-Ann Mannila</t>
  </si>
  <si>
    <t>Fera</t>
  </si>
  <si>
    <t>suomensarja</t>
  </si>
  <si>
    <t>ykköspesis</t>
  </si>
  <si>
    <t>ViU</t>
  </si>
  <si>
    <t>3.2.1983</t>
  </si>
  <si>
    <t>5.</t>
  </si>
  <si>
    <t>6.</t>
  </si>
  <si>
    <t>9.</t>
  </si>
  <si>
    <t>Fera  2</t>
  </si>
  <si>
    <t>ViU  2</t>
  </si>
  <si>
    <t>jatkosarja</t>
  </si>
  <si>
    <t>6.  ottelu</t>
  </si>
  <si>
    <t>19.06. 2005  Virkiä - Fera  2-0  (7-1, 1-0)</t>
  </si>
  <si>
    <t xml:space="preserve">  22 v   4 kk 16 pv</t>
  </si>
  <si>
    <t>10.</t>
  </si>
  <si>
    <t>Fera = Fera, Rauma  (1958)</t>
  </si>
  <si>
    <t>ViU = Viinijärven Urheilijat  (1914)</t>
  </si>
  <si>
    <t>karsintasarja</t>
  </si>
  <si>
    <t>30.08. 2000  ViVe - Fera  2-0  (11-0, 4-1)</t>
  </si>
  <si>
    <t xml:space="preserve">  17 v   6 kk 27 pv</t>
  </si>
  <si>
    <t>19.08. 2001  Fera - Manse PP  0-2  (5-7, 7-8)</t>
  </si>
  <si>
    <t xml:space="preserve">  18 v   6 kk 16 pv</t>
  </si>
  <si>
    <t>25.  ottelu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</si>
  <si>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</si>
  <si>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</si>
  <si>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</si>
  <si>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</si>
  <si>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</si>
  <si>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</si>
  <si>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</si>
  <si>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</si>
  <si>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</si>
  <si>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</si>
  <si>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</si>
  <si>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</si>
  <si>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</si>
  <si>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</si>
  <si>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</si>
  <si>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15.07. 2001  Hamina</t>
  </si>
  <si>
    <t>3v</t>
  </si>
  <si>
    <t>Jouko Pakkala</t>
  </si>
  <si>
    <t>2612</t>
  </si>
  <si>
    <t xml:space="preserve">  2-0  (5-4, 4-2)</t>
  </si>
  <si>
    <t>2/5</t>
  </si>
  <si>
    <t>0/1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</si>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</sst>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3" xfId="0" applyFont="1" applyFill="1" applyBorder="1"/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9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9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8" xfId="0" applyFont="1" applyFill="1" applyBorder="1"/>
    <xf numFmtId="49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8" customWidth="1"/>
    <col min="4" max="4" width="8.140625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5703125" style="89" customWidth="1"/>
    <col min="16" max="23" width="5.7109375" style="89" customWidth="1"/>
    <col min="24" max="27" width="5.7109375" style="26" customWidth="1"/>
    <col min="28" max="28" width="6.28515625" style="90" customWidth="1"/>
    <col min="29" max="29" width="2.85546875" style="26" customWidth="1"/>
    <col min="30" max="30" width="3" style="26" customWidth="1"/>
    <col min="31" max="31" width="2.7109375" style="26" customWidth="1"/>
    <col min="32" max="32" width="27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5">
        <v>2000</v>
      </c>
      <c r="C4" s="35"/>
      <c r="D4" s="36" t="s">
        <v>42</v>
      </c>
      <c r="E4" s="35"/>
      <c r="F4" s="37" t="s">
        <v>44</v>
      </c>
      <c r="G4" s="92"/>
      <c r="H4" s="91"/>
      <c r="I4" s="35"/>
      <c r="J4" s="35"/>
      <c r="K4" s="35"/>
      <c r="L4" s="35"/>
      <c r="M4" s="35"/>
      <c r="N4" s="38"/>
      <c r="O4" s="25"/>
      <c r="P4" s="27"/>
      <c r="Q4" s="27"/>
      <c r="R4" s="27"/>
      <c r="S4" s="27"/>
      <c r="T4" s="27"/>
      <c r="U4" s="30">
        <v>3</v>
      </c>
      <c r="V4" s="30">
        <v>0</v>
      </c>
      <c r="W4" s="30">
        <v>0</v>
      </c>
      <c r="X4" s="30">
        <v>0</v>
      </c>
      <c r="Y4" s="30">
        <v>5</v>
      </c>
      <c r="Z4" s="27"/>
      <c r="AA4" s="27"/>
      <c r="AB4" s="27"/>
      <c r="AC4" s="27"/>
      <c r="AD4" s="27"/>
      <c r="AE4" s="27"/>
      <c r="AF4" s="93" t="s">
        <v>59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5">
        <v>2001</v>
      </c>
      <c r="C5" s="35"/>
      <c r="D5" s="36" t="s">
        <v>42</v>
      </c>
      <c r="E5" s="35"/>
      <c r="F5" s="37" t="s">
        <v>44</v>
      </c>
      <c r="G5" s="92"/>
      <c r="H5" s="91"/>
      <c r="I5" s="35"/>
      <c r="J5" s="35"/>
      <c r="K5" s="35"/>
      <c r="L5" s="35"/>
      <c r="M5" s="35"/>
      <c r="N5" s="38"/>
      <c r="O5" s="25"/>
      <c r="P5" s="27"/>
      <c r="Q5" s="27"/>
      <c r="R5" s="27"/>
      <c r="S5" s="27"/>
      <c r="T5" s="27"/>
      <c r="U5" s="30">
        <v>7</v>
      </c>
      <c r="V5" s="30">
        <v>0</v>
      </c>
      <c r="W5" s="30">
        <v>0</v>
      </c>
      <c r="X5" s="30">
        <v>4</v>
      </c>
      <c r="Y5" s="30">
        <v>19</v>
      </c>
      <c r="Z5" s="27"/>
      <c r="AA5" s="27"/>
      <c r="AB5" s="27"/>
      <c r="AC5" s="27"/>
      <c r="AD5" s="27"/>
      <c r="AE5" s="27"/>
      <c r="AF5" s="93" t="s">
        <v>59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2002</v>
      </c>
      <c r="C6" s="31"/>
      <c r="D6" s="32" t="s">
        <v>50</v>
      </c>
      <c r="E6" s="31"/>
      <c r="F6" s="33" t="s">
        <v>43</v>
      </c>
      <c r="G6" s="31"/>
      <c r="H6" s="31"/>
      <c r="I6" s="31"/>
      <c r="J6" s="31"/>
      <c r="K6" s="31"/>
      <c r="L6" s="31"/>
      <c r="M6" s="31"/>
      <c r="N6" s="34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2002</v>
      </c>
      <c r="C7" s="27" t="s">
        <v>56</v>
      </c>
      <c r="D7" s="28" t="s">
        <v>42</v>
      </c>
      <c r="E7" s="27">
        <v>5</v>
      </c>
      <c r="F7" s="27">
        <v>0</v>
      </c>
      <c r="G7" s="27">
        <v>0</v>
      </c>
      <c r="H7" s="27">
        <v>0</v>
      </c>
      <c r="I7" s="27">
        <v>5</v>
      </c>
      <c r="J7" s="27">
        <v>5</v>
      </c>
      <c r="K7" s="27">
        <v>0</v>
      </c>
      <c r="L7" s="27">
        <v>0</v>
      </c>
      <c r="M7" s="27">
        <v>0</v>
      </c>
      <c r="N7" s="29">
        <v>0.217</v>
      </c>
      <c r="O7" s="25">
        <v>23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2003</v>
      </c>
      <c r="C8" s="31"/>
      <c r="D8" s="32" t="s">
        <v>50</v>
      </c>
      <c r="E8" s="31"/>
      <c r="F8" s="33" t="s">
        <v>43</v>
      </c>
      <c r="G8" s="31"/>
      <c r="H8" s="31"/>
      <c r="I8" s="31"/>
      <c r="J8" s="31"/>
      <c r="K8" s="31"/>
      <c r="L8" s="31"/>
      <c r="M8" s="31"/>
      <c r="N8" s="34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5">
        <v>2004</v>
      </c>
      <c r="C9" s="35"/>
      <c r="D9" s="36" t="s">
        <v>42</v>
      </c>
      <c r="E9" s="35"/>
      <c r="F9" s="37" t="s">
        <v>44</v>
      </c>
      <c r="G9" s="92"/>
      <c r="H9" s="91"/>
      <c r="I9" s="35"/>
      <c r="J9" s="35"/>
      <c r="K9" s="35"/>
      <c r="L9" s="35"/>
      <c r="M9" s="35"/>
      <c r="N9" s="38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2005</v>
      </c>
      <c r="C10" s="27" t="s">
        <v>47</v>
      </c>
      <c r="D10" s="28" t="s">
        <v>42</v>
      </c>
      <c r="E10" s="27">
        <v>20</v>
      </c>
      <c r="F10" s="27">
        <v>1</v>
      </c>
      <c r="G10" s="27">
        <v>1</v>
      </c>
      <c r="H10" s="27">
        <v>19</v>
      </c>
      <c r="I10" s="27">
        <v>55</v>
      </c>
      <c r="J10" s="27">
        <v>39</v>
      </c>
      <c r="K10" s="27">
        <v>11</v>
      </c>
      <c r="L10" s="27">
        <v>3</v>
      </c>
      <c r="M10" s="27">
        <v>2</v>
      </c>
      <c r="N10" s="29">
        <v>0.50900000000000001</v>
      </c>
      <c r="O10" s="25">
        <v>108</v>
      </c>
      <c r="P10" s="27">
        <v>7</v>
      </c>
      <c r="Q10" s="27">
        <v>0</v>
      </c>
      <c r="R10" s="27">
        <v>1</v>
      </c>
      <c r="S10" s="27">
        <v>3</v>
      </c>
      <c r="T10" s="27">
        <v>20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52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2006</v>
      </c>
      <c r="C11" s="27" t="s">
        <v>48</v>
      </c>
      <c r="D11" s="28" t="s">
        <v>42</v>
      </c>
      <c r="E11" s="27">
        <v>13</v>
      </c>
      <c r="F11" s="27">
        <v>0</v>
      </c>
      <c r="G11" s="27">
        <v>2</v>
      </c>
      <c r="H11" s="27">
        <v>3</v>
      </c>
      <c r="I11" s="27">
        <v>25</v>
      </c>
      <c r="J11" s="27">
        <v>21</v>
      </c>
      <c r="K11" s="27">
        <v>1</v>
      </c>
      <c r="L11" s="27">
        <v>1</v>
      </c>
      <c r="M11" s="27">
        <v>2</v>
      </c>
      <c r="N11" s="29">
        <v>0.39100000000000001</v>
      </c>
      <c r="O11" s="25">
        <v>64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2007</v>
      </c>
      <c r="C12" s="27" t="s">
        <v>49</v>
      </c>
      <c r="D12" s="28" t="s">
        <v>45</v>
      </c>
      <c r="E12" s="27">
        <v>20</v>
      </c>
      <c r="F12" s="27">
        <v>0</v>
      </c>
      <c r="G12" s="27">
        <v>5</v>
      </c>
      <c r="H12" s="27">
        <v>13</v>
      </c>
      <c r="I12" s="27">
        <v>65</v>
      </c>
      <c r="J12" s="27">
        <v>38</v>
      </c>
      <c r="K12" s="27">
        <v>12</v>
      </c>
      <c r="L12" s="27">
        <v>10</v>
      </c>
      <c r="M12" s="27">
        <v>5</v>
      </c>
      <c r="N12" s="29">
        <v>0.45800000000000002</v>
      </c>
      <c r="O12" s="25">
        <v>142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2008</v>
      </c>
      <c r="C13" s="27" t="s">
        <v>48</v>
      </c>
      <c r="D13" s="28" t="s">
        <v>42</v>
      </c>
      <c r="E13" s="27">
        <v>20</v>
      </c>
      <c r="F13" s="27">
        <v>1</v>
      </c>
      <c r="G13" s="27">
        <v>1</v>
      </c>
      <c r="H13" s="27">
        <v>20</v>
      </c>
      <c r="I13" s="27">
        <v>78</v>
      </c>
      <c r="J13" s="27">
        <v>58</v>
      </c>
      <c r="K13" s="27">
        <v>13</v>
      </c>
      <c r="L13" s="27">
        <v>5</v>
      </c>
      <c r="M13" s="27">
        <v>2</v>
      </c>
      <c r="N13" s="29">
        <v>0.54900000000000004</v>
      </c>
      <c r="O13" s="25">
        <v>142</v>
      </c>
      <c r="P13" s="27">
        <v>7</v>
      </c>
      <c r="Q13" s="27">
        <v>1</v>
      </c>
      <c r="R13" s="27">
        <v>6</v>
      </c>
      <c r="S13" s="27">
        <v>2</v>
      </c>
      <c r="T13" s="27">
        <v>29</v>
      </c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>
        <v>2009</v>
      </c>
      <c r="C14" s="35"/>
      <c r="D14" s="36" t="s">
        <v>51</v>
      </c>
      <c r="E14" s="35"/>
      <c r="F14" s="37" t="s">
        <v>44</v>
      </c>
      <c r="G14" s="92"/>
      <c r="H14" s="91"/>
      <c r="I14" s="35"/>
      <c r="J14" s="35"/>
      <c r="K14" s="35"/>
      <c r="L14" s="35"/>
      <c r="M14" s="35"/>
      <c r="N14" s="38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SUM(E6:E14)</f>
        <v>78</v>
      </c>
      <c r="F15" s="19">
        <f t="shared" si="0"/>
        <v>2</v>
      </c>
      <c r="G15" s="19">
        <f t="shared" si="0"/>
        <v>9</v>
      </c>
      <c r="H15" s="19">
        <f t="shared" si="0"/>
        <v>55</v>
      </c>
      <c r="I15" s="19">
        <f t="shared" si="0"/>
        <v>228</v>
      </c>
      <c r="J15" s="19">
        <f t="shared" si="0"/>
        <v>161</v>
      </c>
      <c r="K15" s="19">
        <f t="shared" si="0"/>
        <v>37</v>
      </c>
      <c r="L15" s="19">
        <f t="shared" si="0"/>
        <v>19</v>
      </c>
      <c r="M15" s="19">
        <f t="shared" si="0"/>
        <v>11</v>
      </c>
      <c r="N15" s="39">
        <f>PRODUCT(I15/O15)</f>
        <v>0.47599164926931109</v>
      </c>
      <c r="O15" s="40">
        <f t="shared" ref="O15:AE15" si="1">SUM(O6:O14)</f>
        <v>479</v>
      </c>
      <c r="P15" s="19">
        <f t="shared" si="1"/>
        <v>14</v>
      </c>
      <c r="Q15" s="19">
        <f t="shared" si="1"/>
        <v>1</v>
      </c>
      <c r="R15" s="19">
        <f t="shared" si="1"/>
        <v>7</v>
      </c>
      <c r="S15" s="19">
        <f t="shared" si="1"/>
        <v>5</v>
      </c>
      <c r="T15" s="19">
        <f t="shared" si="1"/>
        <v>49</v>
      </c>
      <c r="U15" s="19">
        <f>SUM(U4:U14)</f>
        <v>10</v>
      </c>
      <c r="V15" s="19">
        <f>SUM(V4:V14)</f>
        <v>0</v>
      </c>
      <c r="W15" s="19">
        <f>SUM(W4:W14)</f>
        <v>0</v>
      </c>
      <c r="X15" s="19">
        <f>SUM(X4:X14)</f>
        <v>4</v>
      </c>
      <c r="Y15" s="19">
        <f>SUM(Y4:Y14)</f>
        <v>24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8" t="s">
        <v>2</v>
      </c>
      <c r="C16" s="41"/>
      <c r="D16" s="42">
        <f>SUM(F15:H15)+((I15-F15-G15)/3)+(E15/3)+(Z15*25)+(AA15*25)+(AB15*10)+(AC15*25)+(AD15*20)+(AE15*15)</f>
        <v>164.33333333333331</v>
      </c>
      <c r="E16" s="1"/>
      <c r="F16" s="1"/>
      <c r="G16" s="1"/>
      <c r="H16" s="1"/>
      <c r="I16" s="1"/>
      <c r="J16" s="1"/>
      <c r="K16" s="1"/>
      <c r="L16" s="1"/>
      <c r="M16" s="1"/>
      <c r="N16" s="4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44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3"/>
      <c r="O17" s="45"/>
      <c r="P17" s="1"/>
      <c r="Q17" s="46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47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8"/>
      <c r="D18" s="48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9" t="s">
        <v>38</v>
      </c>
      <c r="O18" s="25"/>
      <c r="P18" s="49" t="s">
        <v>33</v>
      </c>
      <c r="Q18" s="13"/>
      <c r="R18" s="13"/>
      <c r="S18" s="13"/>
      <c r="T18" s="50"/>
      <c r="U18" s="50"/>
      <c r="V18" s="50"/>
      <c r="W18" s="50"/>
      <c r="X18" s="50"/>
      <c r="Y18" s="13"/>
      <c r="Z18" s="13"/>
      <c r="AA18" s="13"/>
      <c r="AB18" s="12"/>
      <c r="AC18" s="13"/>
      <c r="AD18" s="13"/>
      <c r="AE18" s="13"/>
      <c r="AF18" s="5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9" t="s">
        <v>17</v>
      </c>
      <c r="C19" s="13"/>
      <c r="D19" s="52"/>
      <c r="E19" s="27">
        <f>PRODUCT(E15)</f>
        <v>78</v>
      </c>
      <c r="F19" s="27">
        <f>PRODUCT(F15)</f>
        <v>2</v>
      </c>
      <c r="G19" s="27">
        <f>PRODUCT(G15)</f>
        <v>9</v>
      </c>
      <c r="H19" s="27">
        <f>PRODUCT(H15)</f>
        <v>55</v>
      </c>
      <c r="I19" s="27">
        <f>PRODUCT(I15)</f>
        <v>228</v>
      </c>
      <c r="J19" s="1"/>
      <c r="K19" s="53">
        <f>PRODUCT((F19+G19)/E19)</f>
        <v>0.14102564102564102</v>
      </c>
      <c r="L19" s="53">
        <f>PRODUCT(H19/E19)</f>
        <v>0.70512820512820518</v>
      </c>
      <c r="M19" s="53">
        <f>PRODUCT(I19/E19)</f>
        <v>2.9230769230769229</v>
      </c>
      <c r="N19" s="29">
        <f>PRODUCT(N15)</f>
        <v>0.47599164926931109</v>
      </c>
      <c r="O19" s="25">
        <f>PRODUCT(O15)</f>
        <v>479</v>
      </c>
      <c r="P19" s="54" t="s">
        <v>34</v>
      </c>
      <c r="Q19" s="55"/>
      <c r="R19" s="55"/>
      <c r="S19" s="56" t="s">
        <v>60</v>
      </c>
      <c r="T19" s="56"/>
      <c r="U19" s="56"/>
      <c r="V19" s="56"/>
      <c r="W19" s="56"/>
      <c r="X19" s="56"/>
      <c r="Y19" s="56"/>
      <c r="Z19" s="56"/>
      <c r="AA19" s="56"/>
      <c r="AB19" s="57"/>
      <c r="AC19" s="56"/>
      <c r="AD19" s="58" t="s">
        <v>39</v>
      </c>
      <c r="AE19" s="58"/>
      <c r="AF19" s="59" t="s">
        <v>61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0" t="s">
        <v>18</v>
      </c>
      <c r="C20" s="61"/>
      <c r="D20" s="62"/>
      <c r="E20" s="27">
        <f>PRODUCT(P15)</f>
        <v>14</v>
      </c>
      <c r="F20" s="27">
        <f>PRODUCT(Q15)</f>
        <v>1</v>
      </c>
      <c r="G20" s="27">
        <f>PRODUCT(R15)</f>
        <v>7</v>
      </c>
      <c r="H20" s="27">
        <f>PRODUCT(S15)</f>
        <v>5</v>
      </c>
      <c r="I20" s="27">
        <f>PRODUCT(T15)</f>
        <v>49</v>
      </c>
      <c r="J20" s="1"/>
      <c r="K20" s="53">
        <f>PRODUCT((F20+G20)/E20)</f>
        <v>0.5714285714285714</v>
      </c>
      <c r="L20" s="53">
        <f>PRODUCT(H20/E20)</f>
        <v>0.35714285714285715</v>
      </c>
      <c r="M20" s="53">
        <f>PRODUCT(I20/E20)</f>
        <v>3.5</v>
      </c>
      <c r="N20" s="29">
        <f>PRODUCT(I20/O20)</f>
        <v>0.56976744186046513</v>
      </c>
      <c r="O20" s="63">
        <v>86</v>
      </c>
      <c r="P20" s="64" t="s">
        <v>35</v>
      </c>
      <c r="Q20" s="65"/>
      <c r="R20" s="65"/>
      <c r="S20" s="66" t="s">
        <v>54</v>
      </c>
      <c r="T20" s="66"/>
      <c r="U20" s="66"/>
      <c r="V20" s="66"/>
      <c r="W20" s="66"/>
      <c r="X20" s="66"/>
      <c r="Y20" s="66"/>
      <c r="Z20" s="66"/>
      <c r="AA20" s="66"/>
      <c r="AB20" s="67"/>
      <c r="AC20" s="66"/>
      <c r="AD20" s="68" t="s">
        <v>64</v>
      </c>
      <c r="AE20" s="68"/>
      <c r="AF20" s="69" t="s">
        <v>55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0" t="s">
        <v>19</v>
      </c>
      <c r="C21" s="71"/>
      <c r="D21" s="72"/>
      <c r="E21" s="30">
        <v>10</v>
      </c>
      <c r="F21" s="30">
        <v>0</v>
      </c>
      <c r="G21" s="30">
        <v>0</v>
      </c>
      <c r="H21" s="30">
        <v>4</v>
      </c>
      <c r="I21" s="30">
        <v>24</v>
      </c>
      <c r="J21" s="1"/>
      <c r="K21" s="73">
        <f>PRODUCT((F21+G21)/E21)</f>
        <v>0</v>
      </c>
      <c r="L21" s="73">
        <f>PRODUCT(H21/E21)</f>
        <v>0.4</v>
      </c>
      <c r="M21" s="73">
        <f>PRODUCT(I21/E21)</f>
        <v>2.4</v>
      </c>
      <c r="N21" s="74">
        <f>PRODUCT(I21/O21)</f>
        <v>0.46153846153846156</v>
      </c>
      <c r="O21" s="25">
        <v>52</v>
      </c>
      <c r="P21" s="64" t="s">
        <v>36</v>
      </c>
      <c r="Q21" s="65"/>
      <c r="R21" s="65"/>
      <c r="S21" s="66" t="s">
        <v>62</v>
      </c>
      <c r="T21" s="66"/>
      <c r="U21" s="66"/>
      <c r="V21" s="66"/>
      <c r="W21" s="66"/>
      <c r="X21" s="66"/>
      <c r="Y21" s="66"/>
      <c r="Z21" s="66"/>
      <c r="AA21" s="66"/>
      <c r="AB21" s="67"/>
      <c r="AC21" s="66"/>
      <c r="AD21" s="68" t="s">
        <v>53</v>
      </c>
      <c r="AE21" s="68"/>
      <c r="AF21" s="69" t="s">
        <v>63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75" t="s">
        <v>20</v>
      </c>
      <c r="C22" s="76"/>
      <c r="D22" s="77"/>
      <c r="E22" s="19">
        <f>SUM(E19:E21)</f>
        <v>102</v>
      </c>
      <c r="F22" s="19">
        <f>SUM(F19:F21)</f>
        <v>3</v>
      </c>
      <c r="G22" s="19">
        <f>SUM(G19:G21)</f>
        <v>16</v>
      </c>
      <c r="H22" s="19">
        <f>SUM(H19:H21)</f>
        <v>64</v>
      </c>
      <c r="I22" s="19">
        <f>SUM(I19:I21)</f>
        <v>301</v>
      </c>
      <c r="J22" s="1"/>
      <c r="K22" s="78">
        <f>PRODUCT((F22+G22)/E22)</f>
        <v>0.18627450980392157</v>
      </c>
      <c r="L22" s="78">
        <f>PRODUCT(H22/E22)</f>
        <v>0.62745098039215685</v>
      </c>
      <c r="M22" s="78">
        <f>PRODUCT(I22/E22)</f>
        <v>2.9509803921568629</v>
      </c>
      <c r="N22" s="39">
        <f>PRODUCT(I22/O22)</f>
        <v>0.4878444084278768</v>
      </c>
      <c r="O22" s="25">
        <f>SUM(O19:O21)</f>
        <v>617</v>
      </c>
      <c r="P22" s="79" t="s">
        <v>37</v>
      </c>
      <c r="Q22" s="80"/>
      <c r="R22" s="80"/>
      <c r="S22" s="81" t="s">
        <v>54</v>
      </c>
      <c r="T22" s="81"/>
      <c r="U22" s="81"/>
      <c r="V22" s="81"/>
      <c r="W22" s="81"/>
      <c r="X22" s="81"/>
      <c r="Y22" s="81"/>
      <c r="Z22" s="81"/>
      <c r="AA22" s="81"/>
      <c r="AB22" s="82"/>
      <c r="AC22" s="81"/>
      <c r="AD22" s="83" t="s">
        <v>64</v>
      </c>
      <c r="AE22" s="83"/>
      <c r="AF22" s="84" t="s">
        <v>55</v>
      </c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44"/>
      <c r="C23" s="44"/>
      <c r="D23" s="44"/>
      <c r="E23" s="44"/>
      <c r="F23" s="44"/>
      <c r="G23" s="44"/>
      <c r="H23" s="44"/>
      <c r="I23" s="44"/>
      <c r="J23" s="1"/>
      <c r="K23" s="44"/>
      <c r="L23" s="44"/>
      <c r="M23" s="44"/>
      <c r="N23" s="43"/>
      <c r="O23" s="25"/>
      <c r="P23" s="1"/>
      <c r="Q23" s="46"/>
      <c r="R23" s="1"/>
      <c r="S23" s="1"/>
      <c r="T23" s="25"/>
      <c r="U23" s="25"/>
      <c r="V23" s="85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40</v>
      </c>
      <c r="C24" s="1"/>
      <c r="D24" s="1" t="s">
        <v>57</v>
      </c>
      <c r="E24" s="1"/>
      <c r="F24" s="25"/>
      <c r="G24" s="1"/>
      <c r="H24" s="1"/>
      <c r="I24" s="1"/>
      <c r="J24" s="1"/>
      <c r="K24" s="1"/>
      <c r="L24" s="1"/>
      <c r="M24" s="1"/>
      <c r="N24" s="46"/>
      <c r="O24" s="25"/>
      <c r="P24" s="1"/>
      <c r="Q24" s="46"/>
      <c r="R24" s="1"/>
      <c r="S24" s="1"/>
      <c r="T24" s="25"/>
      <c r="U24" s="25"/>
      <c r="V24" s="85"/>
      <c r="W24" s="1"/>
      <c r="X24" s="1"/>
      <c r="Y24" s="1"/>
      <c r="Z24" s="1"/>
      <c r="AA24" s="1"/>
      <c r="AB24" s="25"/>
      <c r="AC24" s="1"/>
      <c r="AD24" s="1"/>
      <c r="AE24" s="1"/>
      <c r="AF24" s="47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58</v>
      </c>
      <c r="E25" s="1"/>
      <c r="F25" s="25"/>
      <c r="G25" s="1"/>
      <c r="H25" s="1"/>
      <c r="I25" s="1"/>
      <c r="J25" s="1"/>
      <c r="K25" s="1"/>
      <c r="L25" s="1"/>
      <c r="M25" s="1"/>
      <c r="N25" s="46"/>
      <c r="O25" s="25"/>
      <c r="P25" s="1"/>
      <c r="Q25" s="46"/>
      <c r="R25" s="1"/>
      <c r="S25" s="1"/>
      <c r="T25" s="25"/>
      <c r="U25" s="25"/>
      <c r="V25" s="85"/>
      <c r="W25" s="1"/>
      <c r="X25" s="1"/>
      <c r="Y25" s="1"/>
      <c r="Z25" s="1"/>
      <c r="AA25" s="1"/>
      <c r="AB25" s="25"/>
      <c r="AC25" s="1"/>
      <c r="AD25" s="1"/>
      <c r="AE25" s="1"/>
      <c r="AF25" s="47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46"/>
      <c r="O26" s="25"/>
      <c r="P26" s="1"/>
      <c r="Q26" s="46"/>
      <c r="R26" s="1"/>
      <c r="S26" s="1"/>
      <c r="T26" s="25"/>
      <c r="U26" s="25"/>
      <c r="V26" s="85"/>
      <c r="W26" s="1"/>
      <c r="X26" s="1"/>
      <c r="Y26" s="1"/>
      <c r="Z26" s="1"/>
      <c r="AA26" s="1"/>
      <c r="AB26" s="25"/>
      <c r="AC26" s="1"/>
      <c r="AD26" s="1"/>
      <c r="AE26" s="1"/>
      <c r="AF26" s="47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46"/>
      <c r="O27" s="25"/>
      <c r="P27" s="1"/>
      <c r="Q27" s="46"/>
      <c r="R27" s="1"/>
      <c r="S27" s="1"/>
      <c r="T27" s="25"/>
      <c r="U27" s="25"/>
      <c r="V27" s="85"/>
      <c r="W27" s="1"/>
      <c r="X27" s="1"/>
      <c r="Y27" s="1"/>
      <c r="Z27" s="1"/>
      <c r="AA27" s="1"/>
      <c r="AB27" s="25"/>
      <c r="AC27" s="1"/>
      <c r="AD27" s="1"/>
      <c r="AE27" s="1"/>
      <c r="AF27" s="47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6"/>
      <c r="O28" s="25"/>
      <c r="P28" s="1"/>
      <c r="Q28" s="46"/>
      <c r="R28" s="1"/>
      <c r="S28" s="1"/>
      <c r="T28" s="25"/>
      <c r="U28" s="25"/>
      <c r="V28" s="85"/>
      <c r="W28" s="1"/>
      <c r="X28" s="1"/>
      <c r="Y28" s="1"/>
      <c r="Z28" s="1"/>
      <c r="AA28" s="1"/>
      <c r="AB28" s="25"/>
      <c r="AC28" s="1"/>
      <c r="AD28" s="1"/>
      <c r="AE28" s="1"/>
      <c r="AF28" s="47"/>
      <c r="AG28" s="24"/>
      <c r="AH28" s="9"/>
      <c r="AI28" s="9"/>
      <c r="AJ28" s="9"/>
      <c r="AK28" s="9"/>
      <c r="AL28" s="9"/>
    </row>
    <row r="29" spans="1:38" s="87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6"/>
      <c r="N29" s="86"/>
      <c r="O29" s="25"/>
      <c r="P29" s="1"/>
      <c r="Q29" s="46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47"/>
      <c r="AG29" s="24"/>
      <c r="AH29" s="9"/>
      <c r="AI29" s="9"/>
      <c r="AJ29" s="9"/>
      <c r="AK29" s="9"/>
      <c r="AL29" s="9"/>
    </row>
    <row r="30" spans="1:38" s="8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6"/>
      <c r="R30" s="1"/>
      <c r="S30" s="1"/>
      <c r="T30" s="25"/>
      <c r="U30" s="25"/>
      <c r="V30" s="85"/>
      <c r="W30" s="1"/>
      <c r="X30" s="1"/>
      <c r="Y30" s="1"/>
      <c r="Z30" s="1"/>
      <c r="AA30" s="1"/>
      <c r="AB30" s="25"/>
      <c r="AC30" s="1"/>
      <c r="AD30" s="1"/>
      <c r="AE30" s="1"/>
      <c r="AF30" s="47"/>
      <c r="AG30" s="24"/>
      <c r="AH30" s="9"/>
      <c r="AI30" s="9"/>
      <c r="AJ30" s="9"/>
      <c r="AK30" s="9"/>
      <c r="AL30" s="9"/>
    </row>
    <row r="31" spans="1:38" s="8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6"/>
      <c r="R31" s="1"/>
      <c r="S31" s="1"/>
      <c r="T31" s="25"/>
      <c r="U31" s="25"/>
      <c r="V31" s="8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6"/>
      <c r="R32" s="1"/>
      <c r="S32" s="1"/>
      <c r="T32" s="25"/>
      <c r="U32" s="25"/>
      <c r="V32" s="8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6"/>
      <c r="R33" s="1"/>
      <c r="S33" s="1"/>
      <c r="T33" s="25"/>
      <c r="U33" s="25"/>
      <c r="V33" s="85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3"/>
      <c r="O34" s="25"/>
      <c r="P34" s="1"/>
      <c r="Q34" s="46"/>
      <c r="R34" s="1"/>
      <c r="S34" s="1"/>
      <c r="T34" s="25"/>
      <c r="U34" s="25"/>
      <c r="V34" s="85"/>
      <c r="W34" s="1"/>
      <c r="X34" s="1"/>
      <c r="Y34" s="1"/>
      <c r="Z34" s="1"/>
      <c r="AA34" s="1"/>
      <c r="AB34" s="25"/>
      <c r="AC34" s="1"/>
      <c r="AD34" s="1"/>
      <c r="AE34" s="1"/>
      <c r="AF34" s="47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6"/>
      <c r="N35" s="43"/>
      <c r="O35" s="25"/>
      <c r="P35" s="1"/>
      <c r="Q35" s="46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47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6"/>
      <c r="N36" s="86"/>
      <c r="O36" s="25"/>
      <c r="P36" s="1"/>
      <c r="Q36" s="46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47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6"/>
      <c r="R37" s="1"/>
      <c r="S37" s="1"/>
      <c r="T37" s="25"/>
      <c r="U37" s="25"/>
      <c r="V37" s="85"/>
      <c r="W37" s="1"/>
      <c r="X37" s="1"/>
      <c r="Y37" s="1"/>
      <c r="Z37" s="1"/>
      <c r="AA37" s="1"/>
      <c r="AB37" s="25"/>
      <c r="AC37" s="1"/>
      <c r="AD37" s="1"/>
      <c r="AE37" s="1"/>
      <c r="AF37" s="47"/>
      <c r="AG37" s="9"/>
      <c r="AH37" s="87"/>
      <c r="AI37" s="87"/>
      <c r="AJ37" s="87"/>
      <c r="AK37" s="87"/>
      <c r="AL37" s="87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6"/>
      <c r="R38" s="1"/>
      <c r="S38" s="1"/>
      <c r="T38" s="25"/>
      <c r="U38" s="25"/>
      <c r="V38" s="8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87"/>
      <c r="AI38" s="87"/>
      <c r="AJ38" s="87"/>
      <c r="AK38" s="87"/>
      <c r="AL38" s="87"/>
    </row>
    <row r="39" spans="1:38" ht="15" customHeight="1" x14ac:dyDescent="0.25">
      <c r="A39" s="8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6"/>
      <c r="R39" s="1"/>
      <c r="S39" s="1"/>
      <c r="T39" s="25"/>
      <c r="U39" s="25"/>
      <c r="V39" s="8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6"/>
      <c r="R40" s="1"/>
      <c r="S40" s="1"/>
      <c r="T40" s="25"/>
      <c r="U40" s="25"/>
      <c r="V40" s="8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3"/>
      <c r="O41" s="25"/>
      <c r="P41" s="1"/>
      <c r="Q41" s="46"/>
      <c r="R41" s="1"/>
      <c r="S41" s="1"/>
      <c r="T41" s="25"/>
      <c r="U41" s="25"/>
      <c r="V41" s="85"/>
      <c r="W41" s="1"/>
      <c r="X41" s="1"/>
      <c r="Y41" s="1"/>
      <c r="Z41" s="1"/>
      <c r="AA41" s="1"/>
      <c r="AB41" s="25"/>
      <c r="AC41" s="1"/>
      <c r="AD41" s="1"/>
      <c r="AE41" s="1"/>
      <c r="AF41" s="47"/>
      <c r="AG41" s="9"/>
    </row>
    <row r="42" spans="1:38" ht="15" customHeight="1" x14ac:dyDescent="0.25">
      <c r="A42" s="88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6"/>
      <c r="N42" s="43"/>
      <c r="O42" s="25"/>
      <c r="P42" s="1"/>
      <c r="Q42" s="46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47"/>
      <c r="AG42" s="9"/>
    </row>
    <row r="43" spans="1:38" ht="15" customHeight="1" x14ac:dyDescent="0.25">
      <c r="A43" s="8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6"/>
      <c r="R43" s="1"/>
      <c r="S43" s="1"/>
      <c r="T43" s="25"/>
      <c r="U43" s="25"/>
      <c r="V43" s="85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6"/>
      <c r="O44" s="25"/>
      <c r="P44" s="1"/>
      <c r="Q44" s="46"/>
      <c r="R44" s="1"/>
      <c r="S44" s="1"/>
      <c r="T44" s="25"/>
      <c r="U44" s="25"/>
      <c r="V44" s="85"/>
      <c r="W44" s="1"/>
      <c r="X44" s="1"/>
      <c r="Y44" s="1"/>
      <c r="Z44" s="1"/>
      <c r="AA44" s="1"/>
      <c r="AB44" s="25"/>
      <c r="AC44" s="1"/>
      <c r="AD44" s="1"/>
      <c r="AE44" s="1"/>
      <c r="AF44" s="47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6"/>
      <c r="O45" s="25"/>
      <c r="P45" s="1"/>
      <c r="Q45" s="46"/>
      <c r="R45" s="1"/>
      <c r="S45" s="1"/>
      <c r="T45" s="25"/>
      <c r="U45" s="25"/>
      <c r="V45" s="85"/>
      <c r="W45" s="1"/>
      <c r="X45" s="1"/>
      <c r="Y45" s="1"/>
      <c r="Z45" s="1"/>
      <c r="AA45" s="1"/>
      <c r="AB45" s="25"/>
      <c r="AC45" s="1"/>
      <c r="AD45" s="1"/>
      <c r="AE45" s="1"/>
      <c r="AF45" s="47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6"/>
      <c r="O46" s="25"/>
      <c r="P46" s="1"/>
      <c r="Q46" s="46"/>
      <c r="R46" s="1"/>
      <c r="S46" s="1"/>
      <c r="T46" s="25"/>
      <c r="U46" s="25"/>
      <c r="V46" s="85"/>
      <c r="W46" s="1"/>
      <c r="X46" s="1"/>
      <c r="Y46" s="1"/>
      <c r="Z46" s="1"/>
      <c r="AA46" s="1"/>
      <c r="AB46" s="25"/>
      <c r="AC46" s="1"/>
      <c r="AD46" s="1"/>
      <c r="AE46" s="1"/>
      <c r="AF46" s="47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6"/>
      <c r="O47" s="25"/>
      <c r="P47" s="1"/>
      <c r="Q47" s="46"/>
      <c r="R47" s="1"/>
      <c r="S47" s="1"/>
      <c r="T47" s="25"/>
      <c r="U47" s="25"/>
      <c r="V47" s="85"/>
      <c r="W47" s="1"/>
      <c r="X47" s="1"/>
      <c r="Y47" s="1"/>
      <c r="Z47" s="1"/>
      <c r="AA47" s="1"/>
      <c r="AB47" s="25"/>
      <c r="AC47" s="1"/>
      <c r="AD47" s="1"/>
      <c r="AE47" s="1"/>
      <c r="AF47" s="47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6"/>
      <c r="O48" s="25"/>
      <c r="P48" s="1"/>
      <c r="Q48" s="46"/>
      <c r="R48" s="1"/>
      <c r="S48" s="1"/>
      <c r="T48" s="25"/>
      <c r="U48" s="25"/>
      <c r="V48" s="85"/>
      <c r="W48" s="1"/>
      <c r="X48" s="1"/>
      <c r="Y48" s="1"/>
      <c r="Z48" s="1"/>
      <c r="AA48" s="1"/>
      <c r="AB48" s="25"/>
      <c r="AC48" s="1"/>
      <c r="AD48" s="1"/>
      <c r="AE48" s="1"/>
      <c r="AF48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/>
  </sheetViews>
  <sheetFormatPr defaultRowHeight="15" x14ac:dyDescent="0.25"/>
  <cols>
    <col min="1" max="1" width="0.7109375" style="108" customWidth="1"/>
    <col min="2" max="2" width="29.7109375" style="109" customWidth="1"/>
    <col min="3" max="3" width="21.5703125" style="110" customWidth="1"/>
    <col min="4" max="4" width="10.5703125" style="111" customWidth="1"/>
    <col min="5" max="5" width="8" style="111" customWidth="1"/>
    <col min="6" max="6" width="0.7109375" style="45" customWidth="1"/>
    <col min="7" max="11" width="5.28515625" style="110" customWidth="1"/>
    <col min="12" max="12" width="6.42578125" style="110" customWidth="1"/>
    <col min="13" max="16" width="5.28515625" style="110" customWidth="1"/>
    <col min="17" max="21" width="6.7109375" style="110" customWidth="1"/>
    <col min="22" max="22" width="10.85546875" style="110" customWidth="1"/>
    <col min="23" max="23" width="19.7109375" style="111" customWidth="1"/>
    <col min="24" max="24" width="9.7109375" style="110" customWidth="1"/>
    <col min="25" max="30" width="9.140625" style="112"/>
  </cols>
  <sheetData>
    <row r="1" spans="1:30" ht="18.75" x14ac:dyDescent="0.3">
      <c r="A1" s="9"/>
      <c r="B1" s="94" t="s">
        <v>65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91"/>
      <c r="Y1" s="97"/>
      <c r="Z1" s="97"/>
      <c r="AA1" s="97"/>
      <c r="AB1" s="97"/>
      <c r="AC1" s="97"/>
      <c r="AD1" s="97"/>
    </row>
    <row r="2" spans="1:30" x14ac:dyDescent="0.25">
      <c r="A2" s="9"/>
      <c r="B2" s="113" t="s">
        <v>41</v>
      </c>
      <c r="C2" s="114" t="s">
        <v>46</v>
      </c>
      <c r="D2" s="98"/>
      <c r="E2" s="9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9"/>
      <c r="X2" s="51"/>
      <c r="Y2" s="97"/>
      <c r="Z2" s="97"/>
      <c r="AA2" s="97"/>
      <c r="AB2" s="97"/>
      <c r="AC2" s="97"/>
      <c r="AD2" s="97"/>
    </row>
    <row r="3" spans="1:30" x14ac:dyDescent="0.25">
      <c r="A3" s="9"/>
      <c r="B3" s="100" t="s">
        <v>66</v>
      </c>
      <c r="C3" s="23" t="s">
        <v>67</v>
      </c>
      <c r="D3" s="101" t="s">
        <v>68</v>
      </c>
      <c r="E3" s="102" t="s">
        <v>1</v>
      </c>
      <c r="F3" s="25"/>
      <c r="G3" s="103" t="s">
        <v>69</v>
      </c>
      <c r="H3" s="104" t="s">
        <v>70</v>
      </c>
      <c r="I3" s="104" t="s">
        <v>31</v>
      </c>
      <c r="J3" s="18" t="s">
        <v>71</v>
      </c>
      <c r="K3" s="105" t="s">
        <v>72</v>
      </c>
      <c r="L3" s="105" t="s">
        <v>73</v>
      </c>
      <c r="M3" s="103" t="s">
        <v>74</v>
      </c>
      <c r="N3" s="103" t="s">
        <v>30</v>
      </c>
      <c r="O3" s="104" t="s">
        <v>75</v>
      </c>
      <c r="P3" s="103" t="s">
        <v>70</v>
      </c>
      <c r="Q3" s="103" t="s">
        <v>3</v>
      </c>
      <c r="R3" s="103">
        <v>1</v>
      </c>
      <c r="S3" s="103">
        <v>2</v>
      </c>
      <c r="T3" s="103">
        <v>3</v>
      </c>
      <c r="U3" s="103" t="s">
        <v>76</v>
      </c>
      <c r="V3" s="18" t="s">
        <v>21</v>
      </c>
      <c r="W3" s="17" t="s">
        <v>77</v>
      </c>
      <c r="X3" s="17" t="s">
        <v>78</v>
      </c>
      <c r="Y3" s="97"/>
      <c r="Z3" s="97"/>
      <c r="AA3" s="97"/>
      <c r="AB3" s="97"/>
      <c r="AC3" s="97"/>
      <c r="AD3" s="97"/>
    </row>
    <row r="4" spans="1:30" x14ac:dyDescent="0.25">
      <c r="A4" s="9"/>
      <c r="B4" s="115" t="s">
        <v>80</v>
      </c>
      <c r="C4" s="116" t="s">
        <v>84</v>
      </c>
      <c r="D4" s="117" t="s">
        <v>79</v>
      </c>
      <c r="E4" s="118" t="s">
        <v>42</v>
      </c>
      <c r="F4" s="63"/>
      <c r="G4" s="119"/>
      <c r="H4" s="120"/>
      <c r="I4" s="119">
        <v>1</v>
      </c>
      <c r="J4" s="121" t="s">
        <v>81</v>
      </c>
      <c r="K4" s="121">
        <v>6</v>
      </c>
      <c r="L4" s="121"/>
      <c r="M4" s="121">
        <v>1</v>
      </c>
      <c r="N4" s="119"/>
      <c r="O4" s="120">
        <v>1</v>
      </c>
      <c r="P4" s="119">
        <v>1</v>
      </c>
      <c r="Q4" s="122" t="s">
        <v>85</v>
      </c>
      <c r="R4" s="122" t="s">
        <v>86</v>
      </c>
      <c r="S4" s="122"/>
      <c r="T4" s="122" t="s">
        <v>87</v>
      </c>
      <c r="U4" s="122" t="s">
        <v>87</v>
      </c>
      <c r="V4" s="123">
        <v>0.4</v>
      </c>
      <c r="W4" s="124" t="s">
        <v>82</v>
      </c>
      <c r="X4" s="125" t="s">
        <v>83</v>
      </c>
      <c r="Y4" s="97"/>
      <c r="Z4" s="97"/>
      <c r="AA4" s="97"/>
      <c r="AB4" s="97"/>
      <c r="AC4" s="97"/>
      <c r="AD4" s="97"/>
    </row>
    <row r="5" spans="1:30" x14ac:dyDescent="0.25">
      <c r="A5" s="24"/>
      <c r="B5" s="126"/>
      <c r="C5" s="127"/>
      <c r="D5" s="128"/>
      <c r="E5" s="129"/>
      <c r="F5" s="130"/>
      <c r="G5" s="127"/>
      <c r="H5" s="127"/>
      <c r="I5" s="127"/>
      <c r="J5" s="131"/>
      <c r="K5" s="131"/>
      <c r="L5" s="131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32"/>
      <c r="Y5" s="97"/>
      <c r="Z5" s="97"/>
      <c r="AA5" s="97"/>
      <c r="AB5" s="97"/>
      <c r="AC5" s="97"/>
      <c r="AD5" s="97"/>
    </row>
    <row r="6" spans="1:30" x14ac:dyDescent="0.25">
      <c r="A6" s="24"/>
      <c r="B6" s="106"/>
      <c r="C6" s="1"/>
      <c r="D6" s="106"/>
      <c r="E6" s="107"/>
      <c r="G6" s="1"/>
      <c r="H6" s="46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6"/>
      <c r="X6" s="1"/>
      <c r="Y6" s="97"/>
      <c r="Z6" s="97"/>
      <c r="AA6" s="97"/>
      <c r="AB6" s="97"/>
      <c r="AC6" s="97"/>
      <c r="AD6" s="97"/>
    </row>
    <row r="7" spans="1:30" x14ac:dyDescent="0.25">
      <c r="A7" s="24"/>
      <c r="B7" s="106"/>
      <c r="C7" s="1"/>
      <c r="D7" s="106"/>
      <c r="E7" s="107"/>
      <c r="G7" s="1"/>
      <c r="H7" s="46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6"/>
      <c r="X7" s="1"/>
      <c r="Y7" s="97"/>
      <c r="Z7" s="97"/>
      <c r="AA7" s="97"/>
      <c r="AB7" s="97"/>
      <c r="AC7" s="97"/>
      <c r="AD7" s="97"/>
    </row>
    <row r="8" spans="1:30" x14ac:dyDescent="0.25">
      <c r="A8" s="24"/>
      <c r="B8" s="106"/>
      <c r="C8" s="1"/>
      <c r="D8" s="106"/>
      <c r="E8" s="107"/>
      <c r="G8" s="1"/>
      <c r="H8" s="46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6"/>
      <c r="X8" s="1"/>
      <c r="Y8" s="97"/>
      <c r="Z8" s="97"/>
      <c r="AA8" s="97"/>
      <c r="AB8" s="97"/>
      <c r="AC8" s="97"/>
      <c r="AD8" s="97"/>
    </row>
    <row r="9" spans="1:30" x14ac:dyDescent="0.25">
      <c r="A9" s="24"/>
      <c r="B9" s="106"/>
      <c r="C9" s="1"/>
      <c r="D9" s="106"/>
      <c r="E9" s="107"/>
      <c r="G9" s="1"/>
      <c r="H9" s="46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6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06"/>
      <c r="C10" s="1"/>
      <c r="D10" s="106"/>
      <c r="E10" s="107"/>
      <c r="G10" s="1"/>
      <c r="H10" s="46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6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06"/>
      <c r="C11" s="1"/>
      <c r="D11" s="106"/>
      <c r="E11" s="107"/>
      <c r="G11" s="1"/>
      <c r="H11" s="46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6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06"/>
      <c r="C12" s="1"/>
      <c r="D12" s="106"/>
      <c r="E12" s="107"/>
      <c r="G12" s="1"/>
      <c r="H12" s="46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6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06"/>
      <c r="C13" s="1"/>
      <c r="D13" s="106"/>
      <c r="E13" s="107"/>
      <c r="G13" s="1"/>
      <c r="H13" s="46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6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06"/>
      <c r="C14" s="1"/>
      <c r="D14" s="106"/>
      <c r="E14" s="107"/>
      <c r="G14" s="1"/>
      <c r="H14" s="46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6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06"/>
      <c r="C15" s="1"/>
      <c r="D15" s="106"/>
      <c r="E15" s="107"/>
      <c r="G15" s="1"/>
      <c r="H15" s="46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6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06"/>
      <c r="C16" s="1"/>
      <c r="D16" s="106"/>
      <c r="E16" s="107"/>
      <c r="G16" s="1"/>
      <c r="H16" s="46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6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06"/>
      <c r="C17" s="1"/>
      <c r="D17" s="106"/>
      <c r="E17" s="107"/>
      <c r="G17" s="1"/>
      <c r="H17" s="46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6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06"/>
      <c r="C18" s="1"/>
      <c r="D18" s="106"/>
      <c r="E18" s="107"/>
      <c r="G18" s="1"/>
      <c r="H18" s="46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6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06"/>
      <c r="C19" s="1"/>
      <c r="D19" s="106"/>
      <c r="E19" s="107"/>
      <c r="G19" s="1"/>
      <c r="H19" s="46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6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06"/>
      <c r="C20" s="1"/>
      <c r="D20" s="106"/>
      <c r="E20" s="107"/>
      <c r="G20" s="1"/>
      <c r="H20" s="46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6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06"/>
      <c r="C21" s="1"/>
      <c r="D21" s="106"/>
      <c r="E21" s="107"/>
      <c r="G21" s="1"/>
      <c r="H21" s="46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6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06"/>
      <c r="C22" s="1"/>
      <c r="D22" s="106"/>
      <c r="E22" s="107"/>
      <c r="G22" s="1"/>
      <c r="H22" s="46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6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06"/>
      <c r="C23" s="1"/>
      <c r="D23" s="106"/>
      <c r="E23" s="107"/>
      <c r="G23" s="1"/>
      <c r="H23" s="46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6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06"/>
      <c r="C24" s="1"/>
      <c r="D24" s="106"/>
      <c r="E24" s="107"/>
      <c r="G24" s="1"/>
      <c r="H24" s="46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6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06"/>
      <c r="C25" s="1"/>
      <c r="D25" s="106"/>
      <c r="E25" s="107"/>
      <c r="G25" s="1"/>
      <c r="H25" s="46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6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06"/>
      <c r="C26" s="1"/>
      <c r="D26" s="106"/>
      <c r="E26" s="107"/>
      <c r="G26" s="1"/>
      <c r="H26" s="46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6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06"/>
      <c r="C27" s="1"/>
      <c r="D27" s="106"/>
      <c r="E27" s="107"/>
      <c r="G27" s="1"/>
      <c r="H27" s="46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6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06"/>
      <c r="C28" s="1"/>
      <c r="D28" s="106"/>
      <c r="E28" s="107"/>
      <c r="G28" s="1"/>
      <c r="H28" s="46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6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06"/>
      <c r="C29" s="1"/>
      <c r="D29" s="106"/>
      <c r="E29" s="107"/>
      <c r="G29" s="1"/>
      <c r="H29" s="46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6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06"/>
      <c r="C30" s="1"/>
      <c r="D30" s="106"/>
      <c r="E30" s="107"/>
      <c r="G30" s="1"/>
      <c r="H30" s="46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6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06"/>
      <c r="C31" s="1"/>
      <c r="D31" s="106"/>
      <c r="E31" s="107"/>
      <c r="G31" s="1"/>
      <c r="H31" s="46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6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06"/>
      <c r="C32" s="1"/>
      <c r="D32" s="106"/>
      <c r="E32" s="107"/>
      <c r="G32" s="1"/>
      <c r="H32" s="46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6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06"/>
      <c r="C33" s="1"/>
      <c r="D33" s="106"/>
      <c r="E33" s="107"/>
      <c r="G33" s="1"/>
      <c r="H33" s="46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6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06"/>
      <c r="C34" s="1"/>
      <c r="D34" s="106"/>
      <c r="E34" s="107"/>
      <c r="G34" s="1"/>
      <c r="H34" s="46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6"/>
      <c r="X34" s="1"/>
      <c r="Y34" s="97"/>
      <c r="Z34" s="97"/>
      <c r="AA34" s="97"/>
      <c r="AB34" s="97"/>
      <c r="AC34" s="97"/>
      <c r="AD3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2019-01-25T23:11:21Z</dcterms:modified>
</cp:coreProperties>
</file>